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snatsforeningen.sharepoint.com/sites/NiV-RDI-Robustfiber/Delade dokument/RF Teknikråd/Anvisningar/Revisionsunderlag/Revision 1.7/"/>
    </mc:Choice>
  </mc:AlternateContent>
  <xr:revisionPtr revIDLastSave="2" documentId="13_ncr:1_{48C01119-7858-4243-A225-1151B6FBF9E1}" xr6:coauthVersionLast="47" xr6:coauthVersionMax="47" xr10:uidLastSave="{9314BFCE-9B17-4A3E-836C-B3B8D31D40E5}"/>
  <workbookProtection workbookAlgorithmName="SHA-512" workbookHashValue="rIwRLroTvuPAvmFF1bG+1SWWDmjvhvGqn9ehcGQNq9t+wgHv81s8n01X266ZSUvfSHSqSqH2413NypvYQtaBvw==" workbookSaltValue="GtVwSqRlIRdkiSUYGM7D2w==" workbookSpinCount="100000" lockStructure="1"/>
  <bookViews>
    <workbookView xWindow="-110" yWindow="-110" windowWidth="19420" windowHeight="10300" xr2:uid="{00000000-000D-0000-FFFF-FFFF00000000}"/>
  </bookViews>
  <sheets>
    <sheet name="Beräkning" sheetId="1" r:id="rId1"/>
    <sheet name="Gränsvärden" sheetId="3" r:id="rId2"/>
  </sheets>
  <definedNames>
    <definedName name="AS">Beräkning!$C$5</definedName>
    <definedName name="LF">Beräkning!$C$4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5" i="1"/>
  <c r="D27" i="1"/>
  <c r="D15" i="1"/>
  <c r="D10" i="1"/>
  <c r="D16" i="1"/>
  <c r="D11" i="1"/>
  <c r="C27" i="1"/>
  <c r="D28" i="1"/>
  <c r="C28" i="1"/>
  <c r="D29" i="1" l="1"/>
  <c r="C29" i="1"/>
  <c r="C16" i="1"/>
  <c r="C11" i="1"/>
  <c r="G29" i="1" l="1"/>
  <c r="D17" i="1"/>
  <c r="C17" i="1"/>
  <c r="D12" i="1"/>
  <c r="C12" i="1"/>
  <c r="G12" i="1" l="1"/>
  <c r="G17" i="1"/>
</calcChain>
</file>

<file path=xl/sharedStrings.xml><?xml version="1.0" encoding="utf-8"?>
<sst xmlns="http://schemas.openxmlformats.org/spreadsheetml/2006/main" count="63" uniqueCount="43">
  <si>
    <t xml:space="preserve">Med medelvärde avses det sammanlagda värdet av alla fibrer på en kabelsträcka. </t>
  </si>
  <si>
    <t>Gränsvärde för dämpning i förlagd optokabel</t>
  </si>
  <si>
    <t>0,05 dB</t>
  </si>
  <si>
    <t>Gränsvärde på enskild skarv</t>
  </si>
  <si>
    <t>0,25 dB</t>
  </si>
  <si>
    <t>Antal skarvar</t>
  </si>
  <si>
    <r>
      <t xml:space="preserve">*1)  </t>
    </r>
    <r>
      <rPr>
        <b/>
        <sz val="11"/>
        <color theme="1"/>
        <rFont val="Calibri Light"/>
        <family val="2"/>
        <scheme val="major"/>
      </rPr>
      <t xml:space="preserve">1,0 </t>
    </r>
    <r>
      <rPr>
        <sz val="11"/>
        <color theme="1"/>
        <rFont val="Calibri Light"/>
        <family val="2"/>
        <scheme val="major"/>
      </rPr>
      <t xml:space="preserve">dB avser förluster vid inkoppling mot ODF, 2 st om 0,5 dB (inklusive första skarv efter ODF) </t>
    </r>
    <r>
      <rPr>
        <b/>
        <sz val="11"/>
        <color theme="1"/>
        <rFont val="Times New Roman"/>
        <family val="1"/>
      </rPr>
      <t/>
    </r>
  </si>
  <si>
    <r>
      <t xml:space="preserve">*2)  </t>
    </r>
    <r>
      <rPr>
        <b/>
        <sz val="11"/>
        <color theme="1"/>
        <rFont val="Calibri Light"/>
        <family val="2"/>
        <scheme val="major"/>
      </rPr>
      <t xml:space="preserve">0,5 </t>
    </r>
    <r>
      <rPr>
        <sz val="11"/>
        <color theme="1"/>
        <rFont val="Calibri Light"/>
        <family val="2"/>
        <scheme val="major"/>
      </rPr>
      <t>dB avser den samlade mätonoggranheten i instrument med kontakt.</t>
    </r>
  </si>
  <si>
    <r>
      <t>Förluster ODF</t>
    </r>
    <r>
      <rPr>
        <b/>
        <vertAlign val="superscript"/>
        <sz val="10"/>
        <color theme="1"/>
        <rFont val="Calibri Light"/>
        <family val="2"/>
        <scheme val="major"/>
      </rPr>
      <t>*1</t>
    </r>
  </si>
  <si>
    <t>Förbindelsedämpning</t>
  </si>
  <si>
    <t>Gränsvärden enl. spec</t>
  </si>
  <si>
    <r>
      <t>Mätonogranhet</t>
    </r>
    <r>
      <rPr>
        <b/>
        <vertAlign val="superscript"/>
        <sz val="10"/>
        <color theme="1"/>
        <rFont val="Calibri Light"/>
        <family val="2"/>
        <scheme val="major"/>
      </rPr>
      <t>*2</t>
    </r>
  </si>
  <si>
    <t>∑ maxdämpning dB 1310nm</t>
  </si>
  <si>
    <t>∑ maxdämpning dB 1550nm</t>
  </si>
  <si>
    <t>Längd förbindelse (km)</t>
  </si>
  <si>
    <t>&lt;&lt;-- Fyll i här!</t>
  </si>
  <si>
    <t>1310nm</t>
  </si>
  <si>
    <t>1550nm</t>
  </si>
  <si>
    <t>Skarvar</t>
  </si>
  <si>
    <t>Förbindelsen</t>
  </si>
  <si>
    <t>Längd och antal</t>
  </si>
  <si>
    <t>Summor</t>
  </si>
  <si>
    <t>Gränsvärde på kontakt</t>
  </si>
  <si>
    <t>Reflektionsdämpning UPC-slipad kontakt</t>
  </si>
  <si>
    <t>Reflektionsdämpning APC-slipad kontakt</t>
  </si>
  <si>
    <t>min 50 dB</t>
  </si>
  <si>
    <t>min 60 dB</t>
  </si>
  <si>
    <t xml:space="preserve">Max 0,40 dB/km Medel 0,30 dB/km </t>
  </si>
  <si>
    <t>Fiberdämpningen får max överstiga fabriksmätningen på fibern med 0,03 dB/km vid 1310/(1550 eller 1625) nm.</t>
  </si>
  <si>
    <t>Gränsvärden vid 1310nm</t>
  </si>
  <si>
    <t>Gränsvärden vid 1550nm</t>
  </si>
  <si>
    <t xml:space="preserve">Punktvis dämpningsförändring vid 1550nm eller 1625nm. Med punktvis dämpningsförändring avses ”spik” större än 0,05 dB. </t>
  </si>
  <si>
    <r>
      <t>Gränsvärden vid 1625nm</t>
    </r>
    <r>
      <rPr>
        <vertAlign val="superscript"/>
        <sz val="10"/>
        <color theme="1"/>
        <rFont val="Arial"/>
        <family val="2"/>
      </rPr>
      <t>*1</t>
    </r>
  </si>
  <si>
    <t>1625nm</t>
  </si>
  <si>
    <t>Minimikrav avseende mätresultat optoförbindelser</t>
  </si>
  <si>
    <t>Teoretisk dämpningsberäkning av passiv optoförbindelse</t>
  </si>
  <si>
    <t>Teoretisk dämpningsberäkning av av aktiv optoförbindelse</t>
  </si>
  <si>
    <t>∑ maxdämpning dB 1625nm</t>
  </si>
  <si>
    <t>Underbilaga 2.1 Dämpningsberäkning</t>
  </si>
  <si>
    <t>*1) Vid mätning  av aktivt accessförbindelse med filtrerad våglängd 1625nm</t>
  </si>
  <si>
    <t xml:space="preserve">Max 0,40 dB/km </t>
  </si>
  <si>
    <t xml:space="preserve">Max gränsvärde accessnät </t>
  </si>
  <si>
    <t>v1.7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</si>
</sst>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rgb="FFFF0000"/>
      <name val="Times New Roman"/>
      <family val="1"/>
    </font>
    <font>
      <b/>
      <sz val="10"/>
      <color theme="0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vertAlign val="superscript"/>
      <sz val="10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1"/>
      <color theme="1"/>
      <name val="Calibri"/>
      <family val="2"/>
    </font>
    <font>
      <sz val="2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8"/>
      <color rgb="FFFF0000"/>
      <name val="Calibri Light"/>
      <family val="2"/>
      <scheme val="major"/>
    </font>
    <font>
      <b/>
      <sz val="22"/>
      <color rgb="FF00B050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3" borderId="0" xfId="0" applyFill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2" borderId="3" xfId="0" applyFont="1" applyFill="1" applyBorder="1"/>
    <xf numFmtId="0" fontId="14" fillId="0" borderId="0" xfId="0" applyFont="1" applyAlignment="1">
      <alignment vertical="center"/>
    </xf>
    <xf numFmtId="2" fontId="8" fillId="0" borderId="0" xfId="0" applyNumberFormat="1" applyFont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8" fillId="0" borderId="5" xfId="0" applyFont="1" applyBorder="1"/>
    <xf numFmtId="0" fontId="17" fillId="0" borderId="0" xfId="0" applyFont="1"/>
    <xf numFmtId="0" fontId="20" fillId="0" borderId="0" xfId="0" applyFont="1"/>
    <xf numFmtId="2" fontId="18" fillId="2" borderId="1" xfId="0" applyNumberFormat="1" applyFont="1" applyFill="1" applyBorder="1" applyAlignment="1">
      <alignment horizontal="center"/>
    </xf>
    <xf numFmtId="0" fontId="18" fillId="4" borderId="0" xfId="0" applyFont="1" applyFill="1"/>
    <xf numFmtId="0" fontId="21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2" fontId="19" fillId="0" borderId="1" xfId="0" applyNumberFormat="1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5" fillId="3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3" fillId="0" borderId="0" xfId="0" applyFont="1"/>
    <xf numFmtId="0" fontId="7" fillId="4" borderId="9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90" zoomScaleNormal="90" workbookViewId="0">
      <selection activeCell="G2" sqref="G2"/>
    </sheetView>
  </sheetViews>
  <sheetFormatPr defaultColWidth="8.7265625" defaultRowHeight="14.5" x14ac:dyDescent="0.35"/>
  <cols>
    <col min="1" max="1" width="3.6328125" style="8" customWidth="1"/>
    <col min="2" max="2" width="32.81640625" style="8" customWidth="1"/>
    <col min="3" max="3" width="15" style="8" customWidth="1"/>
    <col min="4" max="4" width="18.26953125" style="8" customWidth="1"/>
    <col min="5" max="5" width="15.81640625" style="8" customWidth="1"/>
    <col min="6" max="6" width="24.81640625" style="8" customWidth="1"/>
    <col min="7" max="7" width="22.36328125" style="8" customWidth="1"/>
    <col min="8" max="8" width="24.81640625" style="8" customWidth="1"/>
    <col min="9" max="9" width="13.1796875" style="8" customWidth="1"/>
    <col min="10" max="16384" width="8.7265625" style="8"/>
  </cols>
  <sheetData>
    <row r="1" spans="1:7" ht="28.5" x14ac:dyDescent="0.65">
      <c r="A1" s="42" t="s">
        <v>38</v>
      </c>
      <c r="B1" s="42"/>
      <c r="C1" s="42"/>
      <c r="D1" s="42"/>
      <c r="E1" s="42"/>
      <c r="F1" s="42"/>
      <c r="G1" s="42"/>
    </row>
    <row r="2" spans="1:7" s="19" customFormat="1" ht="28.5" x14ac:dyDescent="0.65">
      <c r="B2" s="23" t="s">
        <v>34</v>
      </c>
      <c r="G2" s="26" t="s">
        <v>42</v>
      </c>
    </row>
    <row r="3" spans="1:7" ht="26.5" thickBot="1" x14ac:dyDescent="0.65">
      <c r="B3" s="7"/>
    </row>
    <row r="4" spans="1:7" ht="24" thickBot="1" x14ac:dyDescent="0.6">
      <c r="B4" s="18" t="s">
        <v>14</v>
      </c>
      <c r="C4" s="27">
        <v>0</v>
      </c>
      <c r="D4" s="20" t="s">
        <v>15</v>
      </c>
    </row>
    <row r="5" spans="1:7" ht="24" thickBot="1" x14ac:dyDescent="0.6">
      <c r="B5" s="18" t="s">
        <v>5</v>
      </c>
      <c r="C5" s="28">
        <v>0</v>
      </c>
      <c r="D5" s="20" t="s">
        <v>15</v>
      </c>
    </row>
    <row r="6" spans="1:7" s="3" customFormat="1" x14ac:dyDescent="0.35">
      <c r="A6" s="4"/>
    </row>
    <row r="8" spans="1:7" s="19" customFormat="1" ht="28.5" x14ac:dyDescent="0.65">
      <c r="B8" s="23" t="s">
        <v>35</v>
      </c>
      <c r="G8" s="26"/>
    </row>
    <row r="9" spans="1:7" ht="21" x14ac:dyDescent="0.5">
      <c r="B9" s="22" t="s">
        <v>16</v>
      </c>
      <c r="C9" s="16" t="s">
        <v>19</v>
      </c>
      <c r="D9" s="16" t="s">
        <v>18</v>
      </c>
      <c r="E9" s="16" t="s">
        <v>8</v>
      </c>
      <c r="F9" s="16" t="s">
        <v>11</v>
      </c>
      <c r="G9" s="17" t="s">
        <v>9</v>
      </c>
    </row>
    <row r="10" spans="1:7" x14ac:dyDescent="0.35">
      <c r="B10" s="8" t="s">
        <v>10</v>
      </c>
      <c r="C10" s="14">
        <f>IF(LF&gt;=10,0.37,0.4)</f>
        <v>0.4</v>
      </c>
      <c r="D10" s="14">
        <f>IF(LF&gt;=10,0.2,0.25)</f>
        <v>0.25</v>
      </c>
      <c r="E10" s="10"/>
      <c r="F10" s="10"/>
      <c r="G10" s="9"/>
    </row>
    <row r="11" spans="1:7" ht="15" thickBot="1" x14ac:dyDescent="0.4">
      <c r="B11" s="24" t="s">
        <v>20</v>
      </c>
      <c r="C11" s="14">
        <f>LF</f>
        <v>0</v>
      </c>
      <c r="D11" s="9">
        <f>C5</f>
        <v>0</v>
      </c>
      <c r="E11" s="10"/>
      <c r="F11" s="11"/>
      <c r="G11" s="9" t="s">
        <v>12</v>
      </c>
    </row>
    <row r="12" spans="1:7" ht="21.5" thickBot="1" x14ac:dyDescent="0.55000000000000004">
      <c r="B12" s="12" t="s">
        <v>21</v>
      </c>
      <c r="C12" s="15">
        <f>C10*C11</f>
        <v>0</v>
      </c>
      <c r="D12" s="15">
        <f t="shared" ref="D12" si="0">D10*D11</f>
        <v>0</v>
      </c>
      <c r="E12" s="15">
        <v>1</v>
      </c>
      <c r="F12" s="15">
        <v>0.5</v>
      </c>
      <c r="G12" s="21">
        <f>C12+D12+E12+F12</f>
        <v>1.5</v>
      </c>
    </row>
    <row r="14" spans="1:7" ht="21" x14ac:dyDescent="0.5">
      <c r="B14" s="22" t="s">
        <v>17</v>
      </c>
      <c r="C14" s="16" t="s">
        <v>19</v>
      </c>
      <c r="D14" s="16" t="s">
        <v>18</v>
      </c>
      <c r="E14" s="16" t="s">
        <v>8</v>
      </c>
      <c r="F14" s="16" t="s">
        <v>11</v>
      </c>
      <c r="G14" s="17" t="s">
        <v>9</v>
      </c>
    </row>
    <row r="15" spans="1:7" x14ac:dyDescent="0.35">
      <c r="B15" s="8" t="s">
        <v>10</v>
      </c>
      <c r="C15" s="14">
        <f>IF(LF&gt;=10,0.22,0.3)</f>
        <v>0.3</v>
      </c>
      <c r="D15" s="14">
        <f>IF(LF&gt;=10,0.2,0.25)</f>
        <v>0.25</v>
      </c>
      <c r="E15" s="10"/>
      <c r="F15" s="10"/>
      <c r="G15" s="9"/>
    </row>
    <row r="16" spans="1:7" ht="15" thickBot="1" x14ac:dyDescent="0.4">
      <c r="B16" s="24" t="s">
        <v>20</v>
      </c>
      <c r="C16" s="25">
        <f>LF</f>
        <v>0</v>
      </c>
      <c r="D16" s="9">
        <f>C5</f>
        <v>0</v>
      </c>
      <c r="E16" s="10"/>
      <c r="F16" s="11"/>
      <c r="G16" s="9" t="s">
        <v>13</v>
      </c>
    </row>
    <row r="17" spans="2:7" ht="21.5" thickBot="1" x14ac:dyDescent="0.55000000000000004">
      <c r="B17" s="12" t="s">
        <v>21</v>
      </c>
      <c r="C17" s="15">
        <f>C15*C16</f>
        <v>0</v>
      </c>
      <c r="D17" s="15">
        <f t="shared" ref="D17" si="1">D15*D16</f>
        <v>0</v>
      </c>
      <c r="E17" s="15">
        <v>1</v>
      </c>
      <c r="F17" s="15">
        <v>0.5</v>
      </c>
      <c r="G17" s="21">
        <f>C17+D17+E17+F17</f>
        <v>1.5</v>
      </c>
    </row>
    <row r="18" spans="2:7" x14ac:dyDescent="0.35">
      <c r="B18" s="6" t="s">
        <v>6</v>
      </c>
    </row>
    <row r="19" spans="2:7" x14ac:dyDescent="0.35">
      <c r="B19" s="6" t="s">
        <v>7</v>
      </c>
    </row>
    <row r="20" spans="2:7" customFormat="1" x14ac:dyDescent="0.35"/>
    <row r="23" spans="2:7" x14ac:dyDescent="0.35">
      <c r="B23" s="13"/>
    </row>
    <row r="25" spans="2:7" s="19" customFormat="1" ht="28.5" x14ac:dyDescent="0.65">
      <c r="B25" s="23" t="s">
        <v>36</v>
      </c>
      <c r="G25" s="26"/>
    </row>
    <row r="26" spans="2:7" ht="21" x14ac:dyDescent="0.5">
      <c r="B26" s="22" t="s">
        <v>33</v>
      </c>
      <c r="C26" s="16" t="s">
        <v>19</v>
      </c>
      <c r="D26" s="16" t="s">
        <v>18</v>
      </c>
      <c r="E26" s="16" t="s">
        <v>8</v>
      </c>
      <c r="F26" s="16" t="s">
        <v>11</v>
      </c>
      <c r="G26" s="17" t="s">
        <v>9</v>
      </c>
    </row>
    <row r="27" spans="2:7" x14ac:dyDescent="0.35">
      <c r="B27" s="8" t="s">
        <v>10</v>
      </c>
      <c r="C27" s="14">
        <f>IF(LF&gt;=10,0.3,0.4)</f>
        <v>0.4</v>
      </c>
      <c r="D27" s="14">
        <f>IF(LF&gt;=10,0.2,0.25)</f>
        <v>0.25</v>
      </c>
      <c r="E27" s="10"/>
      <c r="F27" s="10"/>
      <c r="G27" s="9"/>
    </row>
    <row r="28" spans="2:7" ht="15" thickBot="1" x14ac:dyDescent="0.4">
      <c r="B28" s="24" t="s">
        <v>20</v>
      </c>
      <c r="C28" s="25">
        <f>LF</f>
        <v>0</v>
      </c>
      <c r="D28" s="9">
        <f>AS</f>
        <v>0</v>
      </c>
      <c r="E28" s="10"/>
      <c r="F28" s="11"/>
      <c r="G28" s="9" t="s">
        <v>37</v>
      </c>
    </row>
    <row r="29" spans="2:7" ht="21.5" thickBot="1" x14ac:dyDescent="0.55000000000000004">
      <c r="B29" s="12" t="s">
        <v>21</v>
      </c>
      <c r="C29" s="15">
        <f>C27*C28</f>
        <v>0</v>
      </c>
      <c r="D29" s="15">
        <f t="shared" ref="D29" si="2">D27*D28</f>
        <v>0</v>
      </c>
      <c r="E29" s="15">
        <v>1</v>
      </c>
      <c r="F29" s="15">
        <v>0.5</v>
      </c>
      <c r="G29" s="21">
        <f>C29+D29+E29+F29</f>
        <v>1.5</v>
      </c>
    </row>
    <row r="30" spans="2:7" x14ac:dyDescent="0.35">
      <c r="B30" s="6" t="s">
        <v>6</v>
      </c>
    </row>
    <row r="31" spans="2:7" x14ac:dyDescent="0.35">
      <c r="B31" s="6" t="s">
        <v>7</v>
      </c>
    </row>
    <row r="32" spans="2:7" customFormat="1" x14ac:dyDescent="0.35"/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8"/>
  <sheetViews>
    <sheetView topLeftCell="A4" zoomScale="90" zoomScaleNormal="90" workbookViewId="0">
      <selection activeCell="C17" sqref="C17"/>
    </sheetView>
  </sheetViews>
  <sheetFormatPr defaultRowHeight="14.5" x14ac:dyDescent="0.35"/>
  <cols>
    <col min="1" max="1" width="8.7265625" style="5"/>
    <col min="2" max="2" width="103" customWidth="1"/>
    <col min="3" max="3" width="34.26953125" customWidth="1"/>
    <col min="4" max="5" width="8.7265625" style="5"/>
  </cols>
  <sheetData>
    <row r="1" spans="2:4" s="5" customFormat="1" ht="15" thickBot="1" x14ac:dyDescent="0.4"/>
    <row r="2" spans="2:4" ht="22.25" customHeight="1" x14ac:dyDescent="0.35">
      <c r="B2" s="43" t="s">
        <v>1</v>
      </c>
      <c r="C2" s="44"/>
    </row>
    <row r="3" spans="2:4" ht="22.25" customHeight="1" x14ac:dyDescent="0.35">
      <c r="B3" s="29" t="s">
        <v>29</v>
      </c>
      <c r="C3" s="30" t="s">
        <v>40</v>
      </c>
      <c r="D3" s="40"/>
    </row>
    <row r="4" spans="2:4" ht="22.25" customHeight="1" x14ac:dyDescent="0.35">
      <c r="B4" s="31" t="s">
        <v>30</v>
      </c>
      <c r="C4" s="32" t="s">
        <v>40</v>
      </c>
      <c r="D4" s="40"/>
    </row>
    <row r="5" spans="2:4" ht="22.25" customHeight="1" x14ac:dyDescent="0.35">
      <c r="B5" s="33" t="s">
        <v>32</v>
      </c>
      <c r="C5" s="32" t="s">
        <v>27</v>
      </c>
      <c r="D5" s="40"/>
    </row>
    <row r="6" spans="2:4" ht="22.25" customHeight="1" x14ac:dyDescent="0.35">
      <c r="B6" s="34" t="s">
        <v>31</v>
      </c>
      <c r="C6" s="30" t="s">
        <v>2</v>
      </c>
      <c r="D6" s="40"/>
    </row>
    <row r="7" spans="2:4" ht="22.25" customHeight="1" x14ac:dyDescent="0.35">
      <c r="B7" s="35" t="s">
        <v>28</v>
      </c>
      <c r="C7" s="36"/>
      <c r="D7" s="40"/>
    </row>
    <row r="8" spans="2:4" ht="22.25" customHeight="1" thickBot="1" x14ac:dyDescent="0.4">
      <c r="B8" s="37" t="s">
        <v>0</v>
      </c>
      <c r="C8" s="38"/>
      <c r="D8" s="40"/>
    </row>
    <row r="9" spans="2:4" ht="22.25" customHeight="1" thickBot="1" x14ac:dyDescent="0.4">
      <c r="B9" s="45" t="s">
        <v>3</v>
      </c>
      <c r="C9" s="46"/>
      <c r="D9" s="41"/>
    </row>
    <row r="10" spans="2:4" ht="22.25" customHeight="1" thickBot="1" x14ac:dyDescent="0.4">
      <c r="B10" s="1" t="s">
        <v>41</v>
      </c>
      <c r="C10" s="2" t="s">
        <v>4</v>
      </c>
      <c r="D10" s="40"/>
    </row>
    <row r="11" spans="2:4" ht="22.25" customHeight="1" thickBot="1" x14ac:dyDescent="0.4">
      <c r="B11" s="45" t="s">
        <v>22</v>
      </c>
      <c r="C11" s="46"/>
      <c r="D11" s="41"/>
    </row>
    <row r="12" spans="2:4" ht="22.25" customHeight="1" thickBot="1" x14ac:dyDescent="0.4">
      <c r="B12" s="1" t="s">
        <v>23</v>
      </c>
      <c r="C12" s="2" t="s">
        <v>25</v>
      </c>
      <c r="D12" s="40"/>
    </row>
    <row r="13" spans="2:4" ht="22.25" customHeight="1" thickBot="1" x14ac:dyDescent="0.4">
      <c r="B13" s="1" t="s">
        <v>24</v>
      </c>
      <c r="C13" s="2" t="s">
        <v>26</v>
      </c>
      <c r="D13" s="40"/>
    </row>
    <row r="14" spans="2:4" s="5" customFormat="1" x14ac:dyDescent="0.35">
      <c r="B14" s="39" t="s">
        <v>39</v>
      </c>
    </row>
    <row r="15" spans="2:4" s="5" customFormat="1" x14ac:dyDescent="0.35"/>
    <row r="16" spans="2:4" s="5" customFormat="1" x14ac:dyDescent="0.35"/>
    <row r="17" s="5" customFormat="1" x14ac:dyDescent="0.35"/>
    <row r="18" s="5" customFormat="1" x14ac:dyDescent="0.35"/>
    <row r="19" s="5" customFormat="1" x14ac:dyDescent="0.35"/>
    <row r="20" s="5" customFormat="1" x14ac:dyDescent="0.35"/>
    <row r="21" s="5" customFormat="1" x14ac:dyDescent="0.35"/>
    <row r="22" s="5" customFormat="1" x14ac:dyDescent="0.35"/>
    <row r="23" s="5" customFormat="1" x14ac:dyDescent="0.35"/>
    <row r="24" s="5" customFormat="1" x14ac:dyDescent="0.35"/>
    <row r="25" s="5" customFormat="1" x14ac:dyDescent="0.35"/>
    <row r="26" s="5" customFormat="1" x14ac:dyDescent="0.35"/>
    <row r="27" s="5" customFormat="1" x14ac:dyDescent="0.35"/>
    <row r="28" s="5" customFormat="1" x14ac:dyDescent="0.35"/>
    <row r="29" s="5" customFormat="1" x14ac:dyDescent="0.35"/>
    <row r="30" s="5" customFormat="1" x14ac:dyDescent="0.35"/>
    <row r="31" s="5" customFormat="1" x14ac:dyDescent="0.35"/>
    <row r="32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</sheetData>
  <mergeCells count="3">
    <mergeCell ref="B2:C2"/>
    <mergeCell ref="B9:C9"/>
    <mergeCell ref="B11:C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5472914C08344381B2D9A3EAF4107A" ma:contentTypeVersion="12" ma:contentTypeDescription="Skapa ett nytt dokument." ma:contentTypeScope="" ma:versionID="055f9b96d2524a0d76ed7a99f09364cf">
  <xsd:schema xmlns:xsd="http://www.w3.org/2001/XMLSchema" xmlns:xs="http://www.w3.org/2001/XMLSchema" xmlns:p="http://schemas.microsoft.com/office/2006/metadata/properties" xmlns:ns2="60a0713d-4b8a-4fdc-9d69-8392a5c6cc00" targetNamespace="http://schemas.microsoft.com/office/2006/metadata/properties" ma:root="true" ma:fieldsID="44b3d9022186e77b19798a559a97d96e" ns2:_="">
    <xsd:import namespace="60a0713d-4b8a-4fdc-9d69-8392a5c6cc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0713d-4b8a-4fdc-9d69-8392a5c6cc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47a5f835-f170-4985-8acf-d49f3b245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a0713d-4b8a-4fdc-9d69-8392a5c6cc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13CC4D-68DA-4FE0-90FE-54280A7A1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a0713d-4b8a-4fdc-9d69-8392a5c6c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2358DE-7554-4407-B224-EFD3C4C78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803FDE-C97E-4619-89A9-CC3DA62DDEF3}">
  <ds:schemaRefs>
    <ds:schemaRef ds:uri="http://schemas.microsoft.com/office/2006/metadata/properties"/>
    <ds:schemaRef ds:uri="http://schemas.microsoft.com/office/infopath/2007/PartnerControls"/>
    <ds:schemaRef ds:uri="60a0713d-4b8a-4fdc-9d69-8392a5c6cc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Beräkning</vt:lpstr>
      <vt:lpstr>Gränsvärden</vt:lpstr>
      <vt:lpstr>AS</vt:lpstr>
      <vt:lpstr>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Persson</dc:creator>
  <cp:lastModifiedBy>Lars Björkman</cp:lastModifiedBy>
  <dcterms:created xsi:type="dcterms:W3CDTF">2018-02-23T12:26:49Z</dcterms:created>
  <dcterms:modified xsi:type="dcterms:W3CDTF">2025-01-05T19:28:04Z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0x010100F45472914C08344381B2D9A3EAF4107A</vt:lpwstr>
  </property>
  <property fmtid="{D5CDD505-2E9C-101B-9397-08002B2CF9AE}" pid="3" name="MediaServiceImageTags">
    <vt:lpwstr/>
  </property>
</Properties>
</file>