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1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tadsnatsforeningen.sharepoint.com/sites/EXT-StadsntsfreningenNiV-EXT-RDITeknikrdarbetsgrupp/Delade dokument/EXT - RDI Teknikråd arbetsgrupp/1_8 RF Svensk version 2026-03-01/"/>
    </mc:Choice>
  </mc:AlternateContent>
  <xr:revisionPtr revIDLastSave="13" documentId="8_{6CB1EF69-7FAF-41E7-A065-520D03A2DB15}" xr6:coauthVersionLast="47" xr6:coauthVersionMax="47" xr10:uidLastSave="{B725B3DF-0852-468B-B4E6-D2BE524DDDDA}"/>
  <workbookProtection workbookAlgorithmName="SHA-512" workbookHashValue="rIwRLroTvuPAvmFF1bG+1SWWDmjvhvGqn9ehcGQNq9t+wgHv81s8n01X266ZSUvfSHSqSqH2413NypvYQtaBvw==" workbookSaltValue="GtVwSqRlIRdkiSUYGM7D2w==" workbookSpinCount="100000" lockStructure="1"/>
  <bookViews>
    <workbookView xWindow="-110" yWindow="-110" windowWidth="19420" windowHeight="10300" xr2:uid="{00000000-000D-0000-FFFF-FFFF00000000}"/>
  </bookViews>
  <sheets>
    <sheet name="Beräkning" sheetId="1" r:id="rId1"/>
    <sheet name="Gränsvärden" sheetId="3" r:id="rId2"/>
  </sheets>
  <definedNames>
    <definedName name="AS">Beräkning!$C$5</definedName>
    <definedName name="LF">Beräkning!$C$4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1" l="1"/>
  <c r="C15" i="1"/>
  <c r="D27" i="1"/>
  <c r="D15" i="1"/>
  <c r="D10" i="1"/>
  <c r="D16" i="1"/>
  <c r="D11" i="1"/>
  <c r="C27" i="1"/>
  <c r="D28" i="1"/>
  <c r="C28" i="1"/>
  <c r="D29" i="1" l="1"/>
  <c r="C29" i="1"/>
  <c r="C16" i="1"/>
  <c r="C11" i="1"/>
  <c r="G29" i="1" l="1"/>
  <c r="D17" i="1"/>
  <c r="C17" i="1"/>
  <c r="D12" i="1"/>
  <c r="C12" i="1"/>
  <c r="G12" i="1" l="1"/>
  <c r="G17" i="1"/>
</calcChain>
</file>

<file path=xl/sharedStrings.xml><?xml version="1.0" encoding="utf-8"?>
<sst xmlns="http://schemas.openxmlformats.org/spreadsheetml/2006/main" count="63" uniqueCount="45">
  <si>
    <t>Underbilaga 2.1 Dämpningsberäkning</t>
  </si>
  <si>
    <t>Minimikrav avseende mätresultat optoförbindelser</t>
  </si>
  <si>
    <t>v1.8</t>
  </si>
  <si>
    <t>Längd förbindelse (km)</t>
  </si>
  <si>
    <t>&lt;&lt;-- Fyll i här!</t>
  </si>
  <si>
    <t>Antal skarvar</t>
  </si>
  <si>
    <t>Teoretisk dämpningsberäkning av passiv optoförbindelse</t>
  </si>
  <si>
    <t>1310nm</t>
  </si>
  <si>
    <t>Förbindelsen</t>
  </si>
  <si>
    <t>Skarvar</t>
  </si>
  <si>
    <r>
      <t>Förluster ODF</t>
    </r>
    <r>
      <rPr>
        <b/>
        <vertAlign val="superscript"/>
        <sz val="10"/>
        <color rgb="FFF5F5ED"/>
        <rFont val="Avenir Next LT Pro"/>
        <family val="2"/>
      </rPr>
      <t>*1</t>
    </r>
  </si>
  <si>
    <r>
      <t>Mätonogranhet</t>
    </r>
    <r>
      <rPr>
        <b/>
        <vertAlign val="superscript"/>
        <sz val="10"/>
        <color rgb="FFF5F5ED"/>
        <rFont val="Avenir Next LT Pro"/>
        <family val="2"/>
      </rPr>
      <t>*2</t>
    </r>
  </si>
  <si>
    <t>Förbindelsedämpning</t>
  </si>
  <si>
    <t>Gränsvärden enl. spec</t>
  </si>
  <si>
    <t>Längd och antal</t>
  </si>
  <si>
    <t>∑ maxdämpning dB 1310nm</t>
  </si>
  <si>
    <t>Summor</t>
  </si>
  <si>
    <t>1550nm</t>
  </si>
  <si>
    <r>
      <t>Förluster ODF</t>
    </r>
    <r>
      <rPr>
        <b/>
        <vertAlign val="superscript"/>
        <sz val="10"/>
        <color theme="1"/>
        <rFont val="Avenir Next LT Pro"/>
        <family val="2"/>
      </rPr>
      <t>*1</t>
    </r>
  </si>
  <si>
    <r>
      <t>Mätonogranhet</t>
    </r>
    <r>
      <rPr>
        <b/>
        <vertAlign val="superscript"/>
        <sz val="10"/>
        <color theme="1"/>
        <rFont val="Avenir Next LT Pro"/>
        <family val="2"/>
      </rPr>
      <t>*2</t>
    </r>
  </si>
  <si>
    <t>∑ maxdämpning dB 1550nm</t>
  </si>
  <si>
    <r>
      <t xml:space="preserve">*1)  </t>
    </r>
    <r>
      <rPr>
        <b/>
        <sz val="11"/>
        <color theme="1"/>
        <rFont val="Avenir Next LT Pro"/>
        <family val="2"/>
      </rPr>
      <t xml:space="preserve">1,0 </t>
    </r>
    <r>
      <rPr>
        <sz val="11"/>
        <color theme="1"/>
        <rFont val="Avenir Next LT Pro"/>
        <family val="2"/>
      </rPr>
      <t xml:space="preserve">dB avser förluster vid inkoppling mot ODF, 2 st om 0,5 dB (inklusive första skarv efter ODF) </t>
    </r>
    <r>
      <rPr>
        <b/>
        <sz val="11"/>
        <color theme="1"/>
        <rFont val="Times New Roman"/>
        <family val="1"/>
      </rPr>
      <t/>
    </r>
  </si>
  <si>
    <r>
      <t xml:space="preserve">*2)  </t>
    </r>
    <r>
      <rPr>
        <b/>
        <sz val="11"/>
        <color theme="1"/>
        <rFont val="Avenir Next LT Pro"/>
        <family val="2"/>
      </rPr>
      <t xml:space="preserve">0,5 </t>
    </r>
    <r>
      <rPr>
        <sz val="11"/>
        <color theme="1"/>
        <rFont val="Avenir Next LT Pro"/>
        <family val="2"/>
      </rPr>
      <t>dB avser den samlade mätonoggranheten i instrument med kontakt.</t>
    </r>
  </si>
  <si>
    <t>Teoretisk dämpningsberäkning av aktiv optoförbindelse</t>
  </si>
  <si>
    <t>1625nm</t>
  </si>
  <si>
    <t>∑ maxdämpning dB 1625nm</t>
  </si>
  <si>
    <t>Gränsvärde för dämpning i förlagd optokabel</t>
  </si>
  <si>
    <t>Gränsvärden vid 1310nm</t>
  </si>
  <si>
    <t xml:space="preserve">Max 0,40 dB/km </t>
  </si>
  <si>
    <t>Gränsvärden vid 1550nm</t>
  </si>
  <si>
    <r>
      <t>Gränsvärden vid 1625nm</t>
    </r>
    <r>
      <rPr>
        <vertAlign val="superscript"/>
        <sz val="10"/>
        <color theme="1"/>
        <rFont val="Arial"/>
        <family val="2"/>
      </rPr>
      <t>*1</t>
    </r>
  </si>
  <si>
    <t xml:space="preserve">Max 0,40 dB/km Medel 0,30 dB/km </t>
  </si>
  <si>
    <t xml:space="preserve">Punktvis dämpningsförändring vid 1550nm eller 1625nm. Med punktvis dämpningsförändring avses ”spik” större än 0,05 dB. </t>
  </si>
  <si>
    <t>0,05 dB</t>
  </si>
  <si>
    <t>Fiberdämpningen får max överstiga fabriksmätningen på fibern med 0,03 dB/km vid 1310/(1550 eller 1625) nm.</t>
  </si>
  <si>
    <t xml:space="preserve">Med medelvärde avses det sammanlagda värdet av alla fibrer på en kabelsträcka. </t>
  </si>
  <si>
    <t>Gränsvärde på enskild skarv</t>
  </si>
  <si>
    <t xml:space="preserve">Max gränsvärde accessnät </t>
  </si>
  <si>
    <t>0,25 dB</t>
  </si>
  <si>
    <t>Gränsvärde på kontakt</t>
  </si>
  <si>
    <t>Reflektionsdämpning UPC-slipad kontakt</t>
  </si>
  <si>
    <t>min 50 dB</t>
  </si>
  <si>
    <t>Reflektionsdämpning APC-slipad kontakt</t>
  </si>
  <si>
    <t>min 60 dB</t>
  </si>
  <si>
    <t>*1) Vid mätning  av aktivt accessförbindelse med filtrerad våglängd 1625nm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</si>
</sst>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>
    <font>
      <sz val="11"/>
      <color theme="1"/>
      <name val="Calibri"/>
      <family val="2"/>
      <scheme val="minor"/>
    </font>
    <font>
      <b/>
      <sz val="14"/>
      <color rgb="FF000000"/>
      <name val="Arial"/>
      <family val="2"/>
    </font>
    <font>
      <sz val="11"/>
      <color rgb="FF000000"/>
      <name val="Times New Roman"/>
      <family val="1"/>
    </font>
    <font>
      <b/>
      <sz val="11"/>
      <color theme="1"/>
      <name val="Times New Roman"/>
      <family val="1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vertAlign val="superscript"/>
      <sz val="10"/>
      <color theme="1"/>
      <name val="Arial"/>
      <family val="2"/>
    </font>
    <font>
      <b/>
      <sz val="22"/>
      <color theme="1"/>
      <name val="Avenir Next LT Pro"/>
      <family val="2"/>
    </font>
    <font>
      <sz val="11"/>
      <color theme="1"/>
      <name val="Avenir Next LT Pro"/>
      <family val="2"/>
    </font>
    <font>
      <sz val="22"/>
      <color theme="1"/>
      <name val="Avenir Next LT Pro"/>
      <family val="2"/>
    </font>
    <font>
      <b/>
      <sz val="20"/>
      <color theme="1"/>
      <name val="Avenir Next LT Pro"/>
      <family val="2"/>
    </font>
    <font>
      <b/>
      <sz val="16"/>
      <color theme="1"/>
      <name val="Avenir Next LT Pro"/>
      <family val="2"/>
    </font>
    <font>
      <sz val="16"/>
      <color theme="1"/>
      <name val="Avenir Next LT Pro"/>
      <family val="2"/>
    </font>
    <font>
      <sz val="18"/>
      <color rgb="FFFF0000"/>
      <name val="Avenir Next LT Pro"/>
      <family val="2"/>
    </font>
    <font>
      <sz val="11"/>
      <color rgb="FFFF0000"/>
      <name val="Avenir Next LT Pro"/>
      <family val="2"/>
    </font>
    <font>
      <b/>
      <sz val="11"/>
      <color theme="1"/>
      <name val="Avenir Next LT Pro"/>
      <family val="2"/>
    </font>
    <font>
      <b/>
      <vertAlign val="superscript"/>
      <sz val="10"/>
      <color theme="1"/>
      <name val="Avenir Next LT Pro"/>
      <family val="2"/>
    </font>
    <font>
      <b/>
      <sz val="11"/>
      <color rgb="FFFF0000"/>
      <name val="Avenir Next LT Pro"/>
      <family val="2"/>
    </font>
    <font>
      <sz val="11"/>
      <color theme="0" tint="-0.499984740745262"/>
      <name val="Avenir Next LT Pro"/>
      <family val="2"/>
    </font>
    <font>
      <sz val="11"/>
      <color rgb="FF000000"/>
      <name val="Avenir Next LT Pro"/>
      <family val="2"/>
    </font>
    <font>
      <sz val="20"/>
      <color theme="1"/>
      <name val="Avenir Next LT Pro"/>
      <family val="2"/>
    </font>
    <font>
      <b/>
      <sz val="22"/>
      <name val="Avenir Next LT Pro"/>
      <family val="2"/>
    </font>
    <font>
      <sz val="22"/>
      <name val="Avenir Next LT Pro"/>
      <family val="2"/>
    </font>
    <font>
      <b/>
      <sz val="20"/>
      <name val="Avenir Next LT Pro"/>
      <family val="2"/>
    </font>
    <font>
      <sz val="20"/>
      <name val="Avenir Next LT Pro"/>
      <family val="2"/>
    </font>
    <font>
      <b/>
      <sz val="16"/>
      <color rgb="FFF5F5ED"/>
      <name val="Avenir Next LT Pro"/>
      <family val="2"/>
    </font>
    <font>
      <b/>
      <sz val="11"/>
      <color rgb="FFF5F5ED"/>
      <name val="Avenir Next LT Pro"/>
      <family val="2"/>
    </font>
    <font>
      <b/>
      <vertAlign val="superscript"/>
      <sz val="10"/>
      <color rgb="FFF5F5ED"/>
      <name val="Avenir Next LT Pro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415644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3" borderId="0" xfId="0" applyFill="1"/>
    <xf numFmtId="0" fontId="2" fillId="3" borderId="0" xfId="0" applyFont="1" applyFill="1" applyAlignment="1">
      <alignment vertical="center"/>
    </xf>
    <xf numFmtId="0" fontId="1" fillId="3" borderId="0" xfId="0" applyFont="1" applyFill="1" applyAlignment="1">
      <alignment vertical="center"/>
    </xf>
    <xf numFmtId="0" fontId="8" fillId="0" borderId="0" xfId="0" applyFont="1"/>
    <xf numFmtId="0" fontId="9" fillId="0" borderId="0" xfId="0" applyFont="1"/>
    <xf numFmtId="0" fontId="10" fillId="0" borderId="0" xfId="0" applyFont="1"/>
    <xf numFmtId="0" fontId="14" fillId="0" borderId="0" xfId="0" applyFont="1" applyAlignment="1">
      <alignment vertical="center"/>
    </xf>
    <xf numFmtId="0" fontId="14" fillId="0" borderId="0" xfId="0" applyFont="1"/>
    <xf numFmtId="0" fontId="8" fillId="2" borderId="3" xfId="0" applyFont="1" applyFill="1" applyBorder="1"/>
    <xf numFmtId="2" fontId="18" fillId="2" borderId="4" xfId="0" applyNumberFormat="1" applyFont="1" applyFill="1" applyBorder="1" applyAlignment="1">
      <alignment horizontal="center"/>
    </xf>
    <xf numFmtId="2" fontId="11" fillId="2" borderId="1" xfId="0" applyNumberFormat="1" applyFont="1" applyFill="1" applyBorder="1" applyAlignment="1">
      <alignment horizontal="center"/>
    </xf>
    <xf numFmtId="0" fontId="8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11" fillId="0" borderId="5" xfId="0" applyFont="1" applyBorder="1" applyAlignment="1">
      <alignment vertical="center"/>
    </xf>
    <xf numFmtId="2" fontId="12" fillId="0" borderId="1" xfId="0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vertical="center"/>
    </xf>
    <xf numFmtId="0" fontId="12" fillId="0" borderId="1" xfId="0" applyFont="1" applyBorder="1" applyAlignment="1" applyProtection="1">
      <alignment vertical="center"/>
      <protection locked="0"/>
    </xf>
    <xf numFmtId="2" fontId="8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17" fillId="0" borderId="0" xfId="0" applyFont="1" applyAlignment="1">
      <alignment horizontal="center" vertical="center"/>
    </xf>
    <xf numFmtId="4" fontId="8" fillId="0" borderId="0" xfId="0" applyNumberFormat="1" applyFont="1" applyAlignment="1">
      <alignment horizontal="center" vertical="center"/>
    </xf>
    <xf numFmtId="0" fontId="8" fillId="2" borderId="3" xfId="0" applyFont="1" applyFill="1" applyBorder="1" applyAlignment="1">
      <alignment vertical="center"/>
    </xf>
    <xf numFmtId="2" fontId="18" fillId="2" borderId="4" xfId="0" applyNumberFormat="1" applyFont="1" applyFill="1" applyBorder="1" applyAlignment="1">
      <alignment horizontal="center" vertical="center"/>
    </xf>
    <xf numFmtId="2" fontId="11" fillId="2" borderId="1" xfId="0" applyNumberFormat="1" applyFont="1" applyFill="1" applyBorder="1" applyAlignment="1">
      <alignment horizontal="center" vertical="center"/>
    </xf>
    <xf numFmtId="0" fontId="0" fillId="3" borderId="0" xfId="0" applyFill="1" applyAlignment="1">
      <alignment horizontal="left" vertical="center" indent="1"/>
    </xf>
    <xf numFmtId="0" fontId="4" fillId="0" borderId="12" xfId="0" applyFont="1" applyBorder="1" applyAlignment="1">
      <alignment horizontal="left" vertical="center" wrapText="1" indent="1"/>
    </xf>
    <xf numFmtId="0" fontId="4" fillId="0" borderId="14" xfId="0" applyFont="1" applyBorder="1" applyAlignment="1">
      <alignment horizontal="left" vertical="center" wrapText="1" indent="1"/>
    </xf>
    <xf numFmtId="0" fontId="4" fillId="3" borderId="8" xfId="0" applyFont="1" applyFill="1" applyBorder="1" applyAlignment="1">
      <alignment horizontal="left" vertical="center" wrapText="1" indent="1"/>
    </xf>
    <xf numFmtId="0" fontId="4" fillId="3" borderId="17" xfId="0" applyFont="1" applyFill="1" applyBorder="1" applyAlignment="1">
      <alignment horizontal="left" vertical="center" wrapText="1" indent="1"/>
    </xf>
    <xf numFmtId="0" fontId="4" fillId="0" borderId="7" xfId="0" applyFont="1" applyBorder="1" applyAlignment="1">
      <alignment horizontal="left" vertical="center" wrapText="1" indent="1"/>
    </xf>
    <xf numFmtId="0" fontId="0" fillId="0" borderId="0" xfId="0" applyAlignment="1">
      <alignment horizontal="left" vertical="center" indent="1"/>
    </xf>
    <xf numFmtId="0" fontId="4" fillId="3" borderId="11" xfId="0" applyFont="1" applyFill="1" applyBorder="1" applyAlignment="1">
      <alignment horizontal="left" vertical="center" wrapText="1" indent="1"/>
    </xf>
    <xf numFmtId="0" fontId="4" fillId="0" borderId="13" xfId="0" applyFont="1" applyBorder="1" applyAlignment="1">
      <alignment horizontal="left" vertical="center" wrapText="1" indent="1"/>
    </xf>
    <xf numFmtId="0" fontId="4" fillId="0" borderId="15" xfId="0" applyFont="1" applyBorder="1" applyAlignment="1">
      <alignment horizontal="left" vertical="center" wrapText="1" indent="1"/>
    </xf>
    <xf numFmtId="0" fontId="4" fillId="0" borderId="11" xfId="0" applyFont="1" applyBorder="1" applyAlignment="1">
      <alignment horizontal="left" vertical="center" wrapText="1" indent="1"/>
    </xf>
    <xf numFmtId="0" fontId="4" fillId="3" borderId="15" xfId="0" applyFont="1" applyFill="1" applyBorder="1" applyAlignment="1">
      <alignment horizontal="left" vertical="center" wrapText="1" indent="1"/>
    </xf>
    <xf numFmtId="0" fontId="4" fillId="3" borderId="16" xfId="0" applyFont="1" applyFill="1" applyBorder="1" applyAlignment="1">
      <alignment horizontal="left" vertical="center" wrapText="1" indent="1"/>
    </xf>
    <xf numFmtId="0" fontId="4" fillId="0" borderId="2" xfId="0" applyFont="1" applyBorder="1" applyAlignment="1">
      <alignment horizontal="left" vertical="center" wrapText="1" indent="1"/>
    </xf>
    <xf numFmtId="0" fontId="4" fillId="3" borderId="0" xfId="0" applyFont="1" applyFill="1" applyAlignment="1">
      <alignment horizontal="left" vertical="center" wrapText="1" indent="1"/>
    </xf>
    <xf numFmtId="0" fontId="20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0" fontId="23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23" fillId="0" borderId="0" xfId="0" applyFont="1" applyAlignment="1">
      <alignment horizontal="right" vertical="center"/>
    </xf>
    <xf numFmtId="0" fontId="25" fillId="4" borderId="0" xfId="0" applyFont="1" applyFill="1" applyAlignment="1">
      <alignment vertical="center"/>
    </xf>
    <xf numFmtId="0" fontId="26" fillId="4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4" borderId="9" xfId="0" applyFont="1" applyFill="1" applyBorder="1" applyAlignment="1">
      <alignment vertical="center" wrapText="1"/>
    </xf>
    <xf numFmtId="0" fontId="5" fillId="4" borderId="10" xfId="0" applyFont="1" applyFill="1" applyBorder="1" applyAlignment="1">
      <alignment vertical="center" wrapText="1"/>
    </xf>
    <xf numFmtId="0" fontId="5" fillId="4" borderId="5" xfId="0" applyFont="1" applyFill="1" applyBorder="1" applyAlignment="1">
      <alignment horizontal="left" vertical="center" wrapText="1" indent="1"/>
    </xf>
    <xf numFmtId="0" fontId="5" fillId="4" borderId="6" xfId="0" applyFont="1" applyFill="1" applyBorder="1" applyAlignment="1">
      <alignment horizontal="left" vertical="center" wrapText="1" inden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415644"/>
      <color rgb="FFF5F5E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1"/>
  <sheetViews>
    <sheetView tabSelected="1" zoomScale="90" zoomScaleNormal="90" workbookViewId="0">
      <selection activeCell="B9" sqref="B9:G9"/>
    </sheetView>
  </sheetViews>
  <sheetFormatPr defaultColWidth="8.85546875" defaultRowHeight="14.45"/>
  <cols>
    <col min="1" max="1" width="3.5703125" style="4" customWidth="1"/>
    <col min="2" max="2" width="32.85546875" style="4" customWidth="1"/>
    <col min="3" max="3" width="15" style="4" customWidth="1"/>
    <col min="4" max="4" width="18.140625" style="4" customWidth="1"/>
    <col min="5" max="5" width="15.85546875" style="4" customWidth="1"/>
    <col min="6" max="6" width="24.85546875" style="4" customWidth="1"/>
    <col min="7" max="7" width="29.5703125" style="4" customWidth="1"/>
    <col min="8" max="8" width="24.85546875" style="4" customWidth="1"/>
    <col min="9" max="9" width="13.140625" style="4" customWidth="1"/>
    <col min="10" max="16384" width="8.85546875" style="4"/>
  </cols>
  <sheetData>
    <row r="1" spans="1:7" s="12" customFormat="1" ht="39.950000000000003" customHeight="1">
      <c r="A1" s="52" t="s">
        <v>0</v>
      </c>
      <c r="B1" s="53"/>
      <c r="C1" s="53"/>
      <c r="D1" s="53"/>
      <c r="E1" s="53"/>
      <c r="F1" s="53"/>
      <c r="G1" s="53"/>
    </row>
    <row r="2" spans="1:7" s="5" customFormat="1" ht="39.950000000000003" customHeight="1">
      <c r="A2" s="15"/>
      <c r="B2" s="44" t="s">
        <v>1</v>
      </c>
      <c r="C2" s="45"/>
      <c r="D2" s="45"/>
      <c r="E2" s="45"/>
      <c r="F2" s="45"/>
      <c r="G2" s="46" t="s">
        <v>2</v>
      </c>
    </row>
    <row r="3" spans="1:7" ht="26.1" thickBot="1">
      <c r="B3" s="6"/>
    </row>
    <row r="4" spans="1:7" s="12" customFormat="1" ht="30" customHeight="1" thickBot="1">
      <c r="B4" s="16" t="s">
        <v>3</v>
      </c>
      <c r="C4" s="17">
        <v>0</v>
      </c>
      <c r="D4" s="18" t="s">
        <v>4</v>
      </c>
    </row>
    <row r="5" spans="1:7" s="12" customFormat="1" ht="30" customHeight="1" thickBot="1">
      <c r="B5" s="16" t="s">
        <v>5</v>
      </c>
      <c r="C5" s="19">
        <v>0</v>
      </c>
      <c r="D5" s="18" t="s">
        <v>4</v>
      </c>
    </row>
    <row r="6" spans="1:7" s="8" customFormat="1">
      <c r="A6" s="7"/>
    </row>
    <row r="8" spans="1:7" s="43" customFormat="1" ht="32.1" customHeight="1">
      <c r="B8" s="47" t="s">
        <v>6</v>
      </c>
      <c r="C8" s="48"/>
      <c r="D8" s="48"/>
      <c r="E8" s="48"/>
      <c r="F8" s="48"/>
      <c r="G8" s="49"/>
    </row>
    <row r="9" spans="1:7" s="12" customFormat="1" ht="26.1" customHeight="1">
      <c r="B9" s="50" t="s">
        <v>7</v>
      </c>
      <c r="C9" s="51" t="s">
        <v>8</v>
      </c>
      <c r="D9" s="51" t="s">
        <v>9</v>
      </c>
      <c r="E9" s="51" t="s">
        <v>10</v>
      </c>
      <c r="F9" s="51" t="s">
        <v>11</v>
      </c>
      <c r="G9" s="51" t="s">
        <v>12</v>
      </c>
    </row>
    <row r="10" spans="1:7" s="12" customFormat="1" ht="24.95" customHeight="1">
      <c r="B10" s="12" t="s">
        <v>13</v>
      </c>
      <c r="C10" s="20">
        <f>IF(LF&gt;=10,0.37,0.4)</f>
        <v>0.4</v>
      </c>
      <c r="D10" s="20">
        <f>IF(LF&gt;=10,0.2,0.25)</f>
        <v>0.25</v>
      </c>
      <c r="E10" s="21"/>
      <c r="F10" s="21"/>
      <c r="G10" s="14"/>
    </row>
    <row r="11" spans="1:7" s="12" customFormat="1" ht="24.95" customHeight="1" thickBot="1">
      <c r="B11" s="22" t="s">
        <v>14</v>
      </c>
      <c r="C11" s="20">
        <f>LF</f>
        <v>0</v>
      </c>
      <c r="D11" s="14">
        <f>C5</f>
        <v>0</v>
      </c>
      <c r="E11" s="21"/>
      <c r="F11" s="23"/>
      <c r="G11" s="14" t="s">
        <v>15</v>
      </c>
    </row>
    <row r="12" spans="1:7" ht="21" thickBot="1">
      <c r="B12" s="9" t="s">
        <v>16</v>
      </c>
      <c r="C12" s="10">
        <f>C10*C11</f>
        <v>0</v>
      </c>
      <c r="D12" s="10">
        <f t="shared" ref="D12" si="0">D10*D11</f>
        <v>0</v>
      </c>
      <c r="E12" s="10">
        <v>1</v>
      </c>
      <c r="F12" s="10">
        <v>0.5</v>
      </c>
      <c r="G12" s="11">
        <f>C12+D12+E12+F12</f>
        <v>1.5</v>
      </c>
    </row>
    <row r="14" spans="1:7" s="12" customFormat="1" ht="26.1" customHeight="1">
      <c r="B14" s="50" t="s">
        <v>17</v>
      </c>
      <c r="C14" s="51" t="s">
        <v>8</v>
      </c>
      <c r="D14" s="51" t="s">
        <v>9</v>
      </c>
      <c r="E14" s="51" t="s">
        <v>18</v>
      </c>
      <c r="F14" s="51" t="s">
        <v>19</v>
      </c>
      <c r="G14" s="51" t="s">
        <v>12</v>
      </c>
    </row>
    <row r="15" spans="1:7" s="12" customFormat="1" ht="24.95" customHeight="1">
      <c r="B15" s="12" t="s">
        <v>13</v>
      </c>
      <c r="C15" s="20">
        <f>IF(LF&gt;=10,0.22,0.3)</f>
        <v>0.3</v>
      </c>
      <c r="D15" s="20">
        <f>IF(LF&gt;=10,0.2,0.25)</f>
        <v>0.25</v>
      </c>
      <c r="E15" s="21"/>
      <c r="F15" s="21"/>
      <c r="G15" s="14"/>
    </row>
    <row r="16" spans="1:7" s="12" customFormat="1" ht="24.95" customHeight="1" thickBot="1">
      <c r="B16" s="22" t="s">
        <v>14</v>
      </c>
      <c r="C16" s="24">
        <f>LF</f>
        <v>0</v>
      </c>
      <c r="D16" s="14">
        <f>C5</f>
        <v>0</v>
      </c>
      <c r="E16" s="21"/>
      <c r="F16" s="23"/>
      <c r="G16" s="14" t="s">
        <v>20</v>
      </c>
    </row>
    <row r="17" spans="2:7" s="12" customFormat="1" ht="24.95" customHeight="1" thickBot="1">
      <c r="B17" s="25" t="s">
        <v>16</v>
      </c>
      <c r="C17" s="26">
        <f>C15*C16</f>
        <v>0</v>
      </c>
      <c r="D17" s="26">
        <f t="shared" ref="D17" si="1">D15*D16</f>
        <v>0</v>
      </c>
      <c r="E17" s="26">
        <v>1</v>
      </c>
      <c r="F17" s="26">
        <v>0.5</v>
      </c>
      <c r="G17" s="27">
        <f>C17+D17+E17+F17</f>
        <v>1.5</v>
      </c>
    </row>
    <row r="18" spans="2:7" s="12" customFormat="1" ht="24.95" customHeight="1">
      <c r="B18" s="12" t="s">
        <v>21</v>
      </c>
    </row>
    <row r="19" spans="2:7" s="12" customFormat="1" ht="24.95" customHeight="1">
      <c r="B19" s="12" t="s">
        <v>22</v>
      </c>
    </row>
    <row r="23" spans="2:7">
      <c r="B23" s="13"/>
    </row>
    <row r="25" spans="2:7" s="43" customFormat="1" ht="32.1" customHeight="1">
      <c r="B25" s="47" t="s">
        <v>23</v>
      </c>
      <c r="C25" s="48"/>
      <c r="D25" s="48"/>
      <c r="E25" s="48"/>
      <c r="F25" s="48"/>
      <c r="G25" s="49"/>
    </row>
    <row r="26" spans="2:7" s="12" customFormat="1" ht="26.1" customHeight="1">
      <c r="B26" s="50" t="s">
        <v>24</v>
      </c>
      <c r="C26" s="51" t="s">
        <v>8</v>
      </c>
      <c r="D26" s="51" t="s">
        <v>9</v>
      </c>
      <c r="E26" s="51" t="s">
        <v>18</v>
      </c>
      <c r="F26" s="51" t="s">
        <v>19</v>
      </c>
      <c r="G26" s="51" t="s">
        <v>12</v>
      </c>
    </row>
    <row r="27" spans="2:7" s="12" customFormat="1" ht="24.95" customHeight="1">
      <c r="B27" s="12" t="s">
        <v>13</v>
      </c>
      <c r="C27" s="20">
        <f>IF(LF&gt;=10,0.3,0.4)</f>
        <v>0.4</v>
      </c>
      <c r="D27" s="20">
        <f>IF(LF&gt;=10,0.2,0.25)</f>
        <v>0.25</v>
      </c>
      <c r="E27" s="21"/>
      <c r="F27" s="21"/>
      <c r="G27" s="14"/>
    </row>
    <row r="28" spans="2:7" s="12" customFormat="1" ht="24.95" customHeight="1" thickBot="1">
      <c r="B28" s="22" t="s">
        <v>14</v>
      </c>
      <c r="C28" s="24">
        <f>LF</f>
        <v>0</v>
      </c>
      <c r="D28" s="14">
        <f>AS</f>
        <v>0</v>
      </c>
      <c r="E28" s="21"/>
      <c r="F28" s="23"/>
      <c r="G28" s="14" t="s">
        <v>25</v>
      </c>
    </row>
    <row r="29" spans="2:7" s="12" customFormat="1" ht="24.95" customHeight="1" thickBot="1">
      <c r="B29" s="25" t="s">
        <v>16</v>
      </c>
      <c r="C29" s="26">
        <f>C27*C28</f>
        <v>0</v>
      </c>
      <c r="D29" s="26">
        <f t="shared" ref="D29" si="2">D27*D28</f>
        <v>0</v>
      </c>
      <c r="E29" s="26">
        <v>1</v>
      </c>
      <c r="F29" s="26">
        <v>0.5</v>
      </c>
      <c r="G29" s="27">
        <f>C29+D29+E29+F29</f>
        <v>1.5</v>
      </c>
    </row>
    <row r="30" spans="2:7" s="12" customFormat="1" ht="24.95" customHeight="1">
      <c r="B30" s="12" t="s">
        <v>21</v>
      </c>
    </row>
    <row r="31" spans="2:7" s="12" customFormat="1" ht="24.95" customHeight="1">
      <c r="B31" s="12" t="s">
        <v>22</v>
      </c>
    </row>
  </sheetData>
  <mergeCells count="1">
    <mergeCell ref="A1:G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18"/>
  <sheetViews>
    <sheetView zoomScale="90" zoomScaleNormal="90" workbookViewId="0">
      <selection activeCell="G7" sqref="G7"/>
    </sheetView>
  </sheetViews>
  <sheetFormatPr defaultRowHeight="14.45"/>
  <cols>
    <col min="1" max="1" width="8.85546875" style="1"/>
    <col min="2" max="2" width="103" style="34" customWidth="1"/>
    <col min="3" max="3" width="34.140625" style="34" customWidth="1"/>
    <col min="4" max="5" width="8.85546875" style="1"/>
  </cols>
  <sheetData>
    <row r="1" spans="2:4" s="1" customFormat="1" ht="15" thickBot="1">
      <c r="B1" s="28"/>
      <c r="C1" s="28"/>
    </row>
    <row r="2" spans="2:4" ht="22.35" customHeight="1">
      <c r="B2" s="54" t="s">
        <v>26</v>
      </c>
      <c r="C2" s="55"/>
    </row>
    <row r="3" spans="2:4" ht="22.35" customHeight="1">
      <c r="B3" s="35" t="s">
        <v>27</v>
      </c>
      <c r="C3" s="29" t="s">
        <v>28</v>
      </c>
      <c r="D3" s="2"/>
    </row>
    <row r="4" spans="2:4" ht="24.95" customHeight="1">
      <c r="B4" s="36" t="s">
        <v>29</v>
      </c>
      <c r="C4" s="30" t="s">
        <v>28</v>
      </c>
      <c r="D4" s="2"/>
    </row>
    <row r="5" spans="2:4" ht="24.95" customHeight="1">
      <c r="B5" s="37" t="s">
        <v>30</v>
      </c>
      <c r="C5" s="30" t="s">
        <v>31</v>
      </c>
      <c r="D5" s="2"/>
    </row>
    <row r="6" spans="2:4" ht="24.95" customHeight="1">
      <c r="B6" s="38" t="s">
        <v>32</v>
      </c>
      <c r="C6" s="29" t="s">
        <v>33</v>
      </c>
      <c r="D6" s="2"/>
    </row>
    <row r="7" spans="2:4" ht="24.95" customHeight="1">
      <c r="B7" s="39" t="s">
        <v>34</v>
      </c>
      <c r="C7" s="31"/>
      <c r="D7" s="2"/>
    </row>
    <row r="8" spans="2:4" ht="24.95" customHeight="1" thickBot="1">
      <c r="B8" s="40" t="s">
        <v>35</v>
      </c>
      <c r="C8" s="32"/>
      <c r="D8" s="2"/>
    </row>
    <row r="9" spans="2:4" ht="24.95" customHeight="1" thickBot="1">
      <c r="B9" s="56" t="s">
        <v>36</v>
      </c>
      <c r="C9" s="57"/>
      <c r="D9" s="3"/>
    </row>
    <row r="10" spans="2:4" ht="24.95" customHeight="1" thickBot="1">
      <c r="B10" s="41" t="s">
        <v>37</v>
      </c>
      <c r="C10" s="33" t="s">
        <v>38</v>
      </c>
      <c r="D10" s="2"/>
    </row>
    <row r="11" spans="2:4" ht="24.95" customHeight="1" thickBot="1">
      <c r="B11" s="56" t="s">
        <v>39</v>
      </c>
      <c r="C11" s="57"/>
      <c r="D11" s="3"/>
    </row>
    <row r="12" spans="2:4" ht="24.95" customHeight="1" thickBot="1">
      <c r="B12" s="41" t="s">
        <v>40</v>
      </c>
      <c r="C12" s="33" t="s">
        <v>41</v>
      </c>
      <c r="D12" s="2"/>
    </row>
    <row r="13" spans="2:4" ht="24.95" customHeight="1" thickBot="1">
      <c r="B13" s="41" t="s">
        <v>42</v>
      </c>
      <c r="C13" s="33" t="s">
        <v>43</v>
      </c>
      <c r="D13" s="2"/>
    </row>
    <row r="14" spans="2:4" s="1" customFormat="1" ht="24.95" customHeight="1">
      <c r="B14" s="42" t="s">
        <v>44</v>
      </c>
      <c r="C14" s="28"/>
    </row>
    <row r="15" spans="2:4" s="1" customFormat="1">
      <c r="B15" s="28"/>
      <c r="C15" s="28"/>
    </row>
    <row r="16" spans="2:4" s="1" customFormat="1">
      <c r="B16" s="28"/>
      <c r="C16" s="28"/>
    </row>
    <row r="17" spans="2:3" s="1" customFormat="1">
      <c r="B17" s="28"/>
      <c r="C17" s="28"/>
    </row>
    <row r="18" spans="2:3" s="1" customFormat="1">
      <c r="B18" s="28"/>
      <c r="C18" s="28"/>
    </row>
    <row r="19" spans="2:3" s="1" customFormat="1">
      <c r="B19" s="28"/>
      <c r="C19" s="28"/>
    </row>
    <row r="20" spans="2:3" s="1" customFormat="1">
      <c r="B20" s="28"/>
      <c r="C20" s="28"/>
    </row>
    <row r="21" spans="2:3" s="1" customFormat="1">
      <c r="B21" s="28"/>
      <c r="C21" s="28"/>
    </row>
    <row r="22" spans="2:3" s="1" customFormat="1">
      <c r="B22" s="28"/>
      <c r="C22" s="28"/>
    </row>
    <row r="23" spans="2:3" s="1" customFormat="1">
      <c r="B23" s="28"/>
      <c r="C23" s="28"/>
    </row>
    <row r="24" spans="2:3" s="1" customFormat="1">
      <c r="B24" s="28"/>
      <c r="C24" s="28"/>
    </row>
    <row r="25" spans="2:3" s="1" customFormat="1">
      <c r="B25" s="28"/>
      <c r="C25" s="28"/>
    </row>
    <row r="26" spans="2:3" s="1" customFormat="1">
      <c r="B26" s="28"/>
      <c r="C26" s="28"/>
    </row>
    <row r="27" spans="2:3" s="1" customFormat="1">
      <c r="B27" s="28"/>
      <c r="C27" s="28"/>
    </row>
    <row r="28" spans="2:3" s="1" customFormat="1">
      <c r="B28" s="28"/>
      <c r="C28" s="28"/>
    </row>
    <row r="29" spans="2:3" s="1" customFormat="1">
      <c r="B29" s="28"/>
      <c r="C29" s="28"/>
    </row>
    <row r="30" spans="2:3" s="1" customFormat="1">
      <c r="B30" s="28"/>
      <c r="C30" s="28"/>
    </row>
    <row r="31" spans="2:3" s="1" customFormat="1">
      <c r="B31" s="28"/>
      <c r="C31" s="28"/>
    </row>
    <row r="32" spans="2:3" s="1" customFormat="1">
      <c r="B32" s="28"/>
      <c r="C32" s="28"/>
    </row>
    <row r="33" spans="2:3" s="1" customFormat="1">
      <c r="B33" s="28"/>
      <c r="C33" s="28"/>
    </row>
    <row r="34" spans="2:3" s="1" customFormat="1">
      <c r="B34" s="28"/>
      <c r="C34" s="28"/>
    </row>
    <row r="35" spans="2:3" s="1" customFormat="1">
      <c r="B35" s="28"/>
      <c r="C35" s="28"/>
    </row>
    <row r="36" spans="2:3" s="1" customFormat="1">
      <c r="B36" s="28"/>
      <c r="C36" s="28"/>
    </row>
    <row r="37" spans="2:3" s="1" customFormat="1">
      <c r="B37" s="28"/>
      <c r="C37" s="28"/>
    </row>
    <row r="38" spans="2:3" s="1" customFormat="1">
      <c r="B38" s="28"/>
      <c r="C38" s="28"/>
    </row>
    <row r="39" spans="2:3" s="1" customFormat="1">
      <c r="B39" s="28"/>
      <c r="C39" s="28"/>
    </row>
    <row r="40" spans="2:3" s="1" customFormat="1">
      <c r="B40" s="28"/>
      <c r="C40" s="28"/>
    </row>
    <row r="41" spans="2:3" s="1" customFormat="1">
      <c r="B41" s="28"/>
      <c r="C41" s="28"/>
    </row>
    <row r="42" spans="2:3" s="1" customFormat="1">
      <c r="B42" s="28"/>
      <c r="C42" s="28"/>
    </row>
    <row r="43" spans="2:3" s="1" customFormat="1">
      <c r="B43" s="28"/>
      <c r="C43" s="28"/>
    </row>
    <row r="44" spans="2:3" s="1" customFormat="1">
      <c r="B44" s="28"/>
      <c r="C44" s="28"/>
    </row>
    <row r="45" spans="2:3" s="1" customFormat="1">
      <c r="B45" s="28"/>
      <c r="C45" s="28"/>
    </row>
    <row r="46" spans="2:3" s="1" customFormat="1">
      <c r="B46" s="28"/>
      <c r="C46" s="28"/>
    </row>
    <row r="47" spans="2:3" s="1" customFormat="1">
      <c r="B47" s="28"/>
      <c r="C47" s="28"/>
    </row>
    <row r="48" spans="2:3" s="1" customFormat="1">
      <c r="B48" s="28"/>
      <c r="C48" s="28"/>
    </row>
    <row r="49" spans="2:3" s="1" customFormat="1">
      <c r="B49" s="28"/>
      <c r="C49" s="28"/>
    </row>
    <row r="50" spans="2:3" s="1" customFormat="1">
      <c r="B50" s="28"/>
      <c r="C50" s="28"/>
    </row>
    <row r="51" spans="2:3" s="1" customFormat="1">
      <c r="B51" s="28"/>
      <c r="C51" s="28"/>
    </row>
    <row r="52" spans="2:3" s="1" customFormat="1">
      <c r="B52" s="28"/>
      <c r="C52" s="28"/>
    </row>
    <row r="53" spans="2:3" s="1" customFormat="1">
      <c r="B53" s="28"/>
      <c r="C53" s="28"/>
    </row>
    <row r="54" spans="2:3" s="1" customFormat="1">
      <c r="B54" s="28"/>
      <c r="C54" s="28"/>
    </row>
    <row r="55" spans="2:3" s="1" customFormat="1">
      <c r="B55" s="28"/>
      <c r="C55" s="28"/>
    </row>
    <row r="56" spans="2:3" s="1" customFormat="1">
      <c r="B56" s="28"/>
      <c r="C56" s="28"/>
    </row>
    <row r="57" spans="2:3" s="1" customFormat="1">
      <c r="B57" s="28"/>
      <c r="C57" s="28"/>
    </row>
    <row r="58" spans="2:3" s="1" customFormat="1">
      <c r="B58" s="28"/>
      <c r="C58" s="28"/>
    </row>
    <row r="59" spans="2:3" s="1" customFormat="1">
      <c r="B59" s="28"/>
      <c r="C59" s="28"/>
    </row>
    <row r="60" spans="2:3" s="1" customFormat="1">
      <c r="B60" s="28"/>
      <c r="C60" s="28"/>
    </row>
    <row r="61" spans="2:3" s="1" customFormat="1">
      <c r="B61" s="28"/>
      <c r="C61" s="28"/>
    </row>
    <row r="62" spans="2:3" s="1" customFormat="1">
      <c r="B62" s="28"/>
      <c r="C62" s="28"/>
    </row>
    <row r="63" spans="2:3" s="1" customFormat="1">
      <c r="B63" s="28"/>
      <c r="C63" s="28"/>
    </row>
    <row r="64" spans="2:3" s="1" customFormat="1">
      <c r="B64" s="28"/>
      <c r="C64" s="28"/>
    </row>
    <row r="65" spans="2:3" s="1" customFormat="1">
      <c r="B65" s="28"/>
      <c r="C65" s="28"/>
    </row>
    <row r="66" spans="2:3" s="1" customFormat="1">
      <c r="B66" s="28"/>
      <c r="C66" s="28"/>
    </row>
    <row r="67" spans="2:3" s="1" customFormat="1">
      <c r="B67" s="28"/>
      <c r="C67" s="28"/>
    </row>
    <row r="68" spans="2:3" s="1" customFormat="1">
      <c r="B68" s="28"/>
      <c r="C68" s="28"/>
    </row>
    <row r="69" spans="2:3" s="1" customFormat="1">
      <c r="B69" s="28"/>
      <c r="C69" s="28"/>
    </row>
    <row r="70" spans="2:3" s="1" customFormat="1">
      <c r="B70" s="28"/>
      <c r="C70" s="28"/>
    </row>
    <row r="71" spans="2:3" s="1" customFormat="1">
      <c r="B71" s="28"/>
      <c r="C71" s="28"/>
    </row>
    <row r="72" spans="2:3" s="1" customFormat="1">
      <c r="B72" s="28"/>
      <c r="C72" s="28"/>
    </row>
    <row r="73" spans="2:3" s="1" customFormat="1">
      <c r="B73" s="28"/>
      <c r="C73" s="28"/>
    </row>
    <row r="74" spans="2:3" s="1" customFormat="1">
      <c r="B74" s="28"/>
      <c r="C74" s="28"/>
    </row>
    <row r="75" spans="2:3" s="1" customFormat="1">
      <c r="B75" s="28"/>
      <c r="C75" s="28"/>
    </row>
    <row r="76" spans="2:3" s="1" customFormat="1">
      <c r="B76" s="28"/>
      <c r="C76" s="28"/>
    </row>
    <row r="77" spans="2:3" s="1" customFormat="1">
      <c r="B77" s="28"/>
      <c r="C77" s="28"/>
    </row>
    <row r="78" spans="2:3" s="1" customFormat="1">
      <c r="B78" s="28"/>
      <c r="C78" s="28"/>
    </row>
    <row r="79" spans="2:3" s="1" customFormat="1">
      <c r="B79" s="28"/>
      <c r="C79" s="28"/>
    </row>
    <row r="80" spans="2:3" s="1" customFormat="1">
      <c r="B80" s="28"/>
      <c r="C80" s="28"/>
    </row>
    <row r="81" spans="2:3" s="1" customFormat="1">
      <c r="B81" s="28"/>
      <c r="C81" s="28"/>
    </row>
    <row r="82" spans="2:3" s="1" customFormat="1">
      <c r="B82" s="28"/>
      <c r="C82" s="28"/>
    </row>
    <row r="83" spans="2:3" s="1" customFormat="1">
      <c r="B83" s="28"/>
      <c r="C83" s="28"/>
    </row>
    <row r="84" spans="2:3" s="1" customFormat="1">
      <c r="B84" s="28"/>
      <c r="C84" s="28"/>
    </row>
    <row r="85" spans="2:3" s="1" customFormat="1">
      <c r="B85" s="28"/>
      <c r="C85" s="28"/>
    </row>
    <row r="86" spans="2:3" s="1" customFormat="1">
      <c r="B86" s="28"/>
      <c r="C86" s="28"/>
    </row>
    <row r="87" spans="2:3" s="1" customFormat="1">
      <c r="B87" s="28"/>
      <c r="C87" s="28"/>
    </row>
    <row r="88" spans="2:3" s="1" customFormat="1">
      <c r="B88" s="28"/>
      <c r="C88" s="28"/>
    </row>
    <row r="89" spans="2:3" s="1" customFormat="1">
      <c r="B89" s="28"/>
      <c r="C89" s="28"/>
    </row>
    <row r="90" spans="2:3" s="1" customFormat="1">
      <c r="B90" s="28"/>
      <c r="C90" s="28"/>
    </row>
    <row r="91" spans="2:3" s="1" customFormat="1">
      <c r="B91" s="28"/>
      <c r="C91" s="28"/>
    </row>
    <row r="92" spans="2:3" s="1" customFormat="1">
      <c r="B92" s="28"/>
      <c r="C92" s="28"/>
    </row>
    <row r="93" spans="2:3" s="1" customFormat="1">
      <c r="B93" s="28"/>
      <c r="C93" s="28"/>
    </row>
    <row r="94" spans="2:3" s="1" customFormat="1">
      <c r="B94" s="28"/>
      <c r="C94" s="28"/>
    </row>
    <row r="95" spans="2:3" s="1" customFormat="1">
      <c r="B95" s="28"/>
      <c r="C95" s="28"/>
    </row>
    <row r="96" spans="2:3" s="1" customFormat="1">
      <c r="B96" s="28"/>
      <c r="C96" s="28"/>
    </row>
    <row r="97" spans="2:3" s="1" customFormat="1">
      <c r="B97" s="28"/>
      <c r="C97" s="28"/>
    </row>
    <row r="98" spans="2:3" s="1" customFormat="1">
      <c r="B98" s="28"/>
      <c r="C98" s="28"/>
    </row>
    <row r="99" spans="2:3" s="1" customFormat="1">
      <c r="B99" s="28"/>
      <c r="C99" s="28"/>
    </row>
    <row r="100" spans="2:3" s="1" customFormat="1">
      <c r="B100" s="28"/>
      <c r="C100" s="28"/>
    </row>
    <row r="101" spans="2:3" s="1" customFormat="1">
      <c r="B101" s="28"/>
      <c r="C101" s="28"/>
    </row>
    <row r="102" spans="2:3" s="1" customFormat="1">
      <c r="B102" s="28"/>
      <c r="C102" s="28"/>
    </row>
    <row r="103" spans="2:3" s="1" customFormat="1">
      <c r="B103" s="28"/>
      <c r="C103" s="28"/>
    </row>
    <row r="104" spans="2:3" s="1" customFormat="1">
      <c r="B104" s="28"/>
      <c r="C104" s="28"/>
    </row>
    <row r="105" spans="2:3" s="1" customFormat="1">
      <c r="B105" s="28"/>
      <c r="C105" s="28"/>
    </row>
    <row r="106" spans="2:3" s="1" customFormat="1">
      <c r="B106" s="28"/>
      <c r="C106" s="28"/>
    </row>
    <row r="107" spans="2:3" s="1" customFormat="1">
      <c r="B107" s="28"/>
      <c r="C107" s="28"/>
    </row>
    <row r="108" spans="2:3" s="1" customFormat="1">
      <c r="B108" s="28"/>
      <c r="C108" s="28"/>
    </row>
    <row r="109" spans="2:3" s="1" customFormat="1">
      <c r="B109" s="28"/>
      <c r="C109" s="28"/>
    </row>
    <row r="110" spans="2:3" s="1" customFormat="1">
      <c r="B110" s="28"/>
      <c r="C110" s="28"/>
    </row>
    <row r="111" spans="2:3" s="1" customFormat="1">
      <c r="B111" s="28"/>
      <c r="C111" s="28"/>
    </row>
    <row r="112" spans="2:3" s="1" customFormat="1">
      <c r="B112" s="28"/>
      <c r="C112" s="28"/>
    </row>
    <row r="113" spans="2:3" s="1" customFormat="1">
      <c r="B113" s="28"/>
      <c r="C113" s="28"/>
    </row>
    <row r="114" spans="2:3" s="1" customFormat="1">
      <c r="B114" s="28"/>
      <c r="C114" s="28"/>
    </row>
    <row r="115" spans="2:3" s="1" customFormat="1">
      <c r="B115" s="28"/>
      <c r="C115" s="28"/>
    </row>
    <row r="116" spans="2:3" s="1" customFormat="1">
      <c r="B116" s="28"/>
      <c r="C116" s="28"/>
    </row>
    <row r="117" spans="2:3" s="1" customFormat="1">
      <c r="B117" s="28"/>
      <c r="C117" s="28"/>
    </row>
    <row r="118" spans="2:3" s="1" customFormat="1">
      <c r="B118" s="28"/>
      <c r="C118" s="28"/>
    </row>
  </sheetData>
  <mergeCells count="3">
    <mergeCell ref="B2:C2"/>
    <mergeCell ref="B9:C9"/>
    <mergeCell ref="B11:C11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45472914C08344381B2D9A3EAF4107A" ma:contentTypeVersion="12" ma:contentTypeDescription="Skapa ett nytt dokument." ma:contentTypeScope="" ma:versionID="5e1cbceca982afdbee486b8b0f7b153d">
  <xsd:schema xmlns:xsd="http://www.w3.org/2001/XMLSchema" xmlns:xs="http://www.w3.org/2001/XMLSchema" xmlns:p="http://schemas.microsoft.com/office/2006/metadata/properties" xmlns:ns2="60a0713d-4b8a-4fdc-9d69-8392a5c6cc00" targetNamespace="http://schemas.microsoft.com/office/2006/metadata/properties" ma:root="true" ma:fieldsID="1c30fccb77ea80cb18fc07b91a6507b6" ns2:_="">
    <xsd:import namespace="60a0713d-4b8a-4fdc-9d69-8392a5c6cc0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a0713d-4b8a-4fdc-9d69-8392a5c6cc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Bildmarkeringar" ma:readOnly="false" ma:fieldId="{5cf76f15-5ced-4ddc-b409-7134ff3c332f}" ma:taxonomyMulti="true" ma:sspId="47a5f835-f170-4985-8acf-d49f3b24584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0a0713d-4b8a-4fdc-9d69-8392a5c6cc00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A011FBC-B1BF-4CC5-851B-2081FD4EE3C3}"/>
</file>

<file path=customXml/itemProps2.xml><?xml version="1.0" encoding="utf-8"?>
<ds:datastoreItem xmlns:ds="http://schemas.openxmlformats.org/officeDocument/2006/customXml" ds:itemID="{33803FDE-C97E-4619-89A9-CC3DA62DDEF3}"/>
</file>

<file path=customXml/itemProps3.xml><?xml version="1.0" encoding="utf-8"?>
<ds:datastoreItem xmlns:ds="http://schemas.openxmlformats.org/officeDocument/2006/customXml" ds:itemID="{E32358DE-7554-4407-B224-EFD3C4C78F9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Jimmy Persson</dc:creator>
  <cp:keywords/>
  <dc:description/>
  <cp:lastModifiedBy>Per-erik Grundberg</cp:lastModifiedBy>
  <cp:revision/>
  <dcterms:created xsi:type="dcterms:W3CDTF">2018-02-23T12:26:49Z</dcterms:created>
  <dcterms:modified xsi:type="dcterms:W3CDTF">2026-01-26T12:10:03Z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0x010100F45472914C08344381B2D9A3EAF4107A</vt:lpwstr>
  </property>
  <property fmtid="{D5CDD505-2E9C-101B-9397-08002B2CF9AE}" pid="3" name="MediaServiceImageTags">
    <vt:lpwstr/>
  </property>
</Properties>
</file>